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E24" i="1"/>
  <c r="E25" i="1"/>
  <c r="E23" i="1"/>
  <c r="E28" i="1"/>
  <c r="F28" i="1" s="1"/>
  <c r="E27" i="1"/>
  <c r="F27" i="1" s="1"/>
  <c r="E26" i="1"/>
  <c r="F26" i="1" s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5" i="1" l="1"/>
  <c r="F23" i="1" l="1"/>
  <c r="F29" i="1" s="1"/>
  <c r="F25" i="1"/>
  <c r="F24" i="1"/>
  <c r="C20" i="1"/>
  <c r="C30" i="1" l="1"/>
  <c r="F20" i="1"/>
  <c r="F30" i="1" l="1"/>
</calcChain>
</file>

<file path=xl/sharedStrings.xml><?xml version="1.0" encoding="utf-8"?>
<sst xmlns="http://schemas.openxmlformats.org/spreadsheetml/2006/main" count="60" uniqueCount="46">
  <si>
    <t xml:space="preserve">დანართი </t>
  </si>
  <si>
    <t>ქალაქ თბილისის მუნიციპალიტეტის სსიპ - სასწრაფო სამედიცინო დახმარების ცენტრის საშტატო ნუსხა და თანამდებობრივი სარგოები</t>
  </si>
  <si>
    <t>თანამდებობა</t>
  </si>
  <si>
    <t>ეკვივალენტური თანამდებობა</t>
  </si>
  <si>
    <t>საშტატო ერთეული</t>
  </si>
  <si>
    <t>ჯამი</t>
  </si>
  <si>
    <t>დირექტორი</t>
  </si>
  <si>
    <t>საჯარო დაწესებულების ხელმძღვანელი</t>
  </si>
  <si>
    <t>დირექტორის მოადგილე</t>
  </si>
  <si>
    <t>საჯარო დაწესებულების ხელმძღვანელის მოადგილე</t>
  </si>
  <si>
    <t>სამსახურის უფროსი</t>
  </si>
  <si>
    <t>პირველადი სტრუქტურული ერთეულის  ხელმძღვანელი</t>
  </si>
  <si>
    <t>სამსახურის უფროსი 
(მთავარი ბუღალტერი)</t>
  </si>
  <si>
    <t>განყოფილების უფროსი</t>
  </si>
  <si>
    <t>მეორადი სტრუქტურული ერთეულის ხელმძღვანელი</t>
  </si>
  <si>
    <t>მენეჯერი</t>
  </si>
  <si>
    <t>უფროსი სპეციალისტი</t>
  </si>
  <si>
    <t>პირველი კატეგორიის უფროსი სპეციალისტი</t>
  </si>
  <si>
    <t>მეორე კატეგორიის უფროსი სპეციალისტი</t>
  </si>
  <si>
    <t>უფროსი ექიმი კონსულტანტი</t>
  </si>
  <si>
    <t>ექიმი კონსულტანტი</t>
  </si>
  <si>
    <t>სპეციალისტი</t>
  </si>
  <si>
    <t>უფროსი მედდა</t>
  </si>
  <si>
    <t>მეორე კატეგორიის უმცროსი სპეციალისტი</t>
  </si>
  <si>
    <t>მედდა</t>
  </si>
  <si>
    <t>დამხმარე სპეციალისტი</t>
  </si>
  <si>
    <t>მძღოლი</t>
  </si>
  <si>
    <t>მესამე კატეგორიის უმცროსი სპეციალისტი</t>
  </si>
  <si>
    <t>დამლაგებელი</t>
  </si>
  <si>
    <t>თანამდებობები საათობრივი ანაზღაურებით *</t>
  </si>
  <si>
    <t>საშუალო  თანამდებობრივი სარგო</t>
  </si>
  <si>
    <t>უფროსი ექიმი</t>
  </si>
  <si>
    <t>უმცროსი ექიმი</t>
  </si>
  <si>
    <t>ცვლის უფროსი ექიმი</t>
  </si>
  <si>
    <t>ჰოსპიტალიზაციის მენეჯერი</t>
  </si>
  <si>
    <t xml:space="preserve">1 სთ 6 ლ. </t>
  </si>
  <si>
    <t>საერთო ჯამი</t>
  </si>
  <si>
    <t>ლარი/სთ</t>
  </si>
  <si>
    <t>ეკვივა-ლენტური რანგი</t>
  </si>
  <si>
    <t>თანამდე-ბობრივი სარგო</t>
  </si>
  <si>
    <t>(ცვლის) დამხმარე სპეციალისტი</t>
  </si>
  <si>
    <t xml:space="preserve">1 სთ 7 ლ. </t>
  </si>
  <si>
    <t>1 სთ 8,00 ლ.</t>
  </si>
  <si>
    <t xml:space="preserve">1 სთ 5,40 ლ. </t>
  </si>
  <si>
    <t xml:space="preserve">1 სთ 6,50 ლ. </t>
  </si>
  <si>
    <r>
      <t>* ხელფასი დაანგარიშებულია კოეფიციენტით: თვეში საშუალო (24 საათიანი) მორიგეობის რაოდენობა - 7,75 X</t>
    </r>
    <r>
      <rPr>
        <sz val="10"/>
        <color theme="1"/>
        <rFont val="Calibri"/>
        <family val="2"/>
      </rPr>
      <t xml:space="preserve"> საათობრივ ანაზღაურებაზე X 24 საათზე (მაგ. უფროსი ექიმი - 7,75X8X24=1488 ლარს)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</si>
</sst>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4" fontId="1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right" vertical="top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16" zoomScale="130" zoomScaleNormal="130" workbookViewId="0">
      <selection activeCell="A22" sqref="A22:B22"/>
    </sheetView>
  </sheetViews>
  <sheetFormatPr defaultRowHeight="15.75" x14ac:dyDescent="0.25"/>
  <cols>
    <col min="1" max="1" width="25.7109375" style="1" customWidth="1"/>
    <col min="2" max="2" width="25.28515625" style="1" customWidth="1"/>
    <col min="3" max="3" width="9.28515625" style="1" customWidth="1"/>
    <col min="4" max="4" width="11.7109375" style="1" customWidth="1"/>
    <col min="5" max="5" width="10.7109375" style="1" customWidth="1"/>
    <col min="6" max="6" width="13.85546875" style="1" customWidth="1"/>
  </cols>
  <sheetData>
    <row r="1" spans="1:6" ht="15" x14ac:dyDescent="0.25">
      <c r="A1" s="2"/>
      <c r="B1" s="2"/>
      <c r="C1" s="2"/>
      <c r="D1" s="2"/>
      <c r="E1" s="2"/>
      <c r="F1" s="20" t="s">
        <v>0</v>
      </c>
    </row>
    <row r="2" spans="1:6" ht="5.65" customHeight="1" x14ac:dyDescent="0.25">
      <c r="A2" s="2"/>
      <c r="B2" s="2"/>
      <c r="C2" s="2"/>
      <c r="D2" s="2"/>
      <c r="E2" s="2"/>
      <c r="F2" s="20"/>
    </row>
    <row r="3" spans="1:6" ht="32.85" customHeight="1" x14ac:dyDescent="0.25">
      <c r="A3" s="29" t="s">
        <v>1</v>
      </c>
      <c r="B3" s="30"/>
      <c r="C3" s="30"/>
      <c r="D3" s="30"/>
      <c r="E3" s="30"/>
      <c r="F3" s="31"/>
    </row>
    <row r="4" spans="1:6" ht="37.15" customHeight="1" x14ac:dyDescent="0.25">
      <c r="A4" s="18" t="s">
        <v>2</v>
      </c>
      <c r="B4" s="18" t="s">
        <v>3</v>
      </c>
      <c r="C4" s="18" t="s">
        <v>4</v>
      </c>
      <c r="D4" s="18" t="s">
        <v>38</v>
      </c>
      <c r="E4" s="18" t="s">
        <v>39</v>
      </c>
      <c r="F4" s="18" t="s">
        <v>5</v>
      </c>
    </row>
    <row r="5" spans="1:6" ht="25.5" x14ac:dyDescent="0.25">
      <c r="A5" s="12" t="s">
        <v>6</v>
      </c>
      <c r="B5" s="3" t="s">
        <v>7</v>
      </c>
      <c r="C5" s="13">
        <v>1</v>
      </c>
      <c r="D5" s="4"/>
      <c r="E5" s="16">
        <v>5600</v>
      </c>
      <c r="F5" s="16">
        <f>E5*C5</f>
        <v>5600</v>
      </c>
    </row>
    <row r="6" spans="1:6" ht="28.5" customHeight="1" x14ac:dyDescent="0.25">
      <c r="A6" s="12" t="s">
        <v>8</v>
      </c>
      <c r="B6" s="3" t="s">
        <v>9</v>
      </c>
      <c r="C6" s="13">
        <v>3</v>
      </c>
      <c r="D6" s="4"/>
      <c r="E6" s="16">
        <v>4000</v>
      </c>
      <c r="F6" s="16">
        <f t="shared" ref="F6:F19" si="0">E6*C6</f>
        <v>12000</v>
      </c>
    </row>
    <row r="7" spans="1:6" ht="30" customHeight="1" x14ac:dyDescent="0.25">
      <c r="A7" s="12" t="s">
        <v>10</v>
      </c>
      <c r="B7" s="3" t="s">
        <v>11</v>
      </c>
      <c r="C7" s="13">
        <v>4</v>
      </c>
      <c r="D7" s="4">
        <v>1</v>
      </c>
      <c r="E7" s="16">
        <v>2200</v>
      </c>
      <c r="F7" s="16">
        <f t="shared" si="0"/>
        <v>8800</v>
      </c>
    </row>
    <row r="8" spans="1:6" ht="36.75" customHeight="1" x14ac:dyDescent="0.25">
      <c r="A8" s="12" t="s">
        <v>12</v>
      </c>
      <c r="B8" s="3" t="s">
        <v>11</v>
      </c>
      <c r="C8" s="13">
        <v>1</v>
      </c>
      <c r="D8" s="4">
        <v>1</v>
      </c>
      <c r="E8" s="16">
        <v>2200</v>
      </c>
      <c r="F8" s="16">
        <f t="shared" si="0"/>
        <v>2200</v>
      </c>
    </row>
    <row r="9" spans="1:6" ht="30.6" customHeight="1" x14ac:dyDescent="0.25">
      <c r="A9" s="12" t="s">
        <v>13</v>
      </c>
      <c r="B9" s="3" t="s">
        <v>14</v>
      </c>
      <c r="C9" s="13">
        <v>8</v>
      </c>
      <c r="D9" s="4">
        <v>2</v>
      </c>
      <c r="E9" s="16">
        <v>1800</v>
      </c>
      <c r="F9" s="16">
        <f t="shared" si="0"/>
        <v>14400</v>
      </c>
    </row>
    <row r="10" spans="1:6" ht="25.5" x14ac:dyDescent="0.25">
      <c r="A10" s="12" t="s">
        <v>15</v>
      </c>
      <c r="B10" s="3" t="s">
        <v>14</v>
      </c>
      <c r="C10" s="13">
        <v>14</v>
      </c>
      <c r="D10" s="4">
        <v>2</v>
      </c>
      <c r="E10" s="16">
        <v>1800</v>
      </c>
      <c r="F10" s="16">
        <f t="shared" si="0"/>
        <v>25200</v>
      </c>
    </row>
    <row r="11" spans="1:6" ht="25.5" x14ac:dyDescent="0.25">
      <c r="A11" s="12" t="s">
        <v>16</v>
      </c>
      <c r="B11" s="3" t="s">
        <v>17</v>
      </c>
      <c r="C11" s="13">
        <v>9</v>
      </c>
      <c r="D11" s="4">
        <v>3</v>
      </c>
      <c r="E11" s="16">
        <v>1600</v>
      </c>
      <c r="F11" s="16">
        <f t="shared" si="0"/>
        <v>14400</v>
      </c>
    </row>
    <row r="12" spans="1:6" ht="31.5" x14ac:dyDescent="0.25">
      <c r="A12" s="12" t="s">
        <v>19</v>
      </c>
      <c r="B12" s="3" t="s">
        <v>17</v>
      </c>
      <c r="C12" s="13">
        <v>2</v>
      </c>
      <c r="D12" s="4">
        <v>3</v>
      </c>
      <c r="E12" s="16">
        <v>1600</v>
      </c>
      <c r="F12" s="16">
        <f t="shared" si="0"/>
        <v>3200</v>
      </c>
    </row>
    <row r="13" spans="1:6" ht="25.5" x14ac:dyDescent="0.25">
      <c r="A13" s="12" t="s">
        <v>20</v>
      </c>
      <c r="B13" s="3" t="s">
        <v>18</v>
      </c>
      <c r="C13" s="13">
        <v>3</v>
      </c>
      <c r="D13" s="4">
        <v>3</v>
      </c>
      <c r="E13" s="16">
        <v>1300</v>
      </c>
      <c r="F13" s="16">
        <f t="shared" si="0"/>
        <v>3900</v>
      </c>
    </row>
    <row r="14" spans="1:6" ht="25.5" x14ac:dyDescent="0.25">
      <c r="A14" s="12" t="s">
        <v>21</v>
      </c>
      <c r="B14" s="3" t="s">
        <v>18</v>
      </c>
      <c r="C14" s="13">
        <v>30</v>
      </c>
      <c r="D14" s="4">
        <v>3</v>
      </c>
      <c r="E14" s="16">
        <v>1300</v>
      </c>
      <c r="F14" s="16">
        <f t="shared" si="0"/>
        <v>39000</v>
      </c>
    </row>
    <row r="15" spans="1:6" ht="31.5" x14ac:dyDescent="0.25">
      <c r="A15" s="12" t="s">
        <v>25</v>
      </c>
      <c r="B15" s="3" t="s">
        <v>23</v>
      </c>
      <c r="C15" s="13">
        <v>2</v>
      </c>
      <c r="D15" s="4">
        <v>4</v>
      </c>
      <c r="E15" s="16">
        <v>1200</v>
      </c>
      <c r="F15" s="16">
        <f t="shared" si="0"/>
        <v>2400</v>
      </c>
    </row>
    <row r="16" spans="1:6" ht="25.5" x14ac:dyDescent="0.25">
      <c r="A16" s="12" t="s">
        <v>22</v>
      </c>
      <c r="B16" s="3" t="s">
        <v>23</v>
      </c>
      <c r="C16" s="13">
        <v>14</v>
      </c>
      <c r="D16" s="4">
        <v>4</v>
      </c>
      <c r="E16" s="16">
        <v>1000</v>
      </c>
      <c r="F16" s="16">
        <f t="shared" si="0"/>
        <v>14000</v>
      </c>
    </row>
    <row r="17" spans="1:6" ht="25.5" x14ac:dyDescent="0.25">
      <c r="A17" s="12" t="s">
        <v>24</v>
      </c>
      <c r="B17" s="3" t="s">
        <v>23</v>
      </c>
      <c r="C17" s="14">
        <v>14</v>
      </c>
      <c r="D17" s="5">
        <v>4</v>
      </c>
      <c r="E17" s="16">
        <v>850</v>
      </c>
      <c r="F17" s="16">
        <f t="shared" si="0"/>
        <v>11900</v>
      </c>
    </row>
    <row r="18" spans="1:6" ht="25.5" x14ac:dyDescent="0.25">
      <c r="A18" s="12" t="s">
        <v>26</v>
      </c>
      <c r="B18" s="3" t="s">
        <v>27</v>
      </c>
      <c r="C18" s="14">
        <v>6</v>
      </c>
      <c r="D18" s="5">
        <v>4</v>
      </c>
      <c r="E18" s="16">
        <v>900</v>
      </c>
      <c r="F18" s="16">
        <f t="shared" si="0"/>
        <v>5400</v>
      </c>
    </row>
    <row r="19" spans="1:6" ht="25.5" x14ac:dyDescent="0.25">
      <c r="A19" s="12" t="s">
        <v>28</v>
      </c>
      <c r="B19" s="3" t="s">
        <v>27</v>
      </c>
      <c r="C19" s="13">
        <v>19</v>
      </c>
      <c r="D19" s="4">
        <v>4</v>
      </c>
      <c r="E19" s="16">
        <v>450</v>
      </c>
      <c r="F19" s="16">
        <f t="shared" si="0"/>
        <v>8550</v>
      </c>
    </row>
    <row r="20" spans="1:6" ht="20.100000000000001" customHeight="1" x14ac:dyDescent="0.25">
      <c r="A20" s="21" t="s">
        <v>5</v>
      </c>
      <c r="B20" s="22"/>
      <c r="C20" s="15">
        <f>SUM(C5:C19)</f>
        <v>130</v>
      </c>
      <c r="D20" s="6"/>
      <c r="E20" s="16"/>
      <c r="F20" s="17">
        <f>SUM(F5:F19)</f>
        <v>170950</v>
      </c>
    </row>
    <row r="21" spans="1:6" ht="20.100000000000001" customHeight="1" x14ac:dyDescent="0.25">
      <c r="A21" s="29" t="s">
        <v>29</v>
      </c>
      <c r="B21" s="30"/>
      <c r="C21" s="30"/>
      <c r="D21" s="30"/>
      <c r="E21" s="30"/>
      <c r="F21" s="31"/>
    </row>
    <row r="22" spans="1:6" ht="46.35" customHeight="1" x14ac:dyDescent="0.25">
      <c r="A22" s="32" t="s">
        <v>2</v>
      </c>
      <c r="B22" s="32"/>
      <c r="C22" s="18" t="s">
        <v>4</v>
      </c>
      <c r="D22" s="18" t="s">
        <v>37</v>
      </c>
      <c r="E22" s="18" t="s">
        <v>30</v>
      </c>
      <c r="F22" s="18" t="s">
        <v>5</v>
      </c>
    </row>
    <row r="23" spans="1:6" x14ac:dyDescent="0.25">
      <c r="A23" s="27" t="s">
        <v>31</v>
      </c>
      <c r="B23" s="28"/>
      <c r="C23" s="13">
        <v>388</v>
      </c>
      <c r="D23" s="19" t="s">
        <v>42</v>
      </c>
      <c r="E23" s="16">
        <f>8*24*7.75</f>
        <v>1488</v>
      </c>
      <c r="F23" s="16">
        <f>E23*C23</f>
        <v>577344</v>
      </c>
    </row>
    <row r="24" spans="1:6" x14ac:dyDescent="0.25">
      <c r="A24" s="27" t="s">
        <v>32</v>
      </c>
      <c r="B24" s="28"/>
      <c r="C24" s="14">
        <v>384</v>
      </c>
      <c r="D24" s="19" t="s">
        <v>44</v>
      </c>
      <c r="E24" s="16">
        <f>6.5*24*7.75</f>
        <v>1209</v>
      </c>
      <c r="F24" s="16">
        <f>E24*C24</f>
        <v>464256</v>
      </c>
    </row>
    <row r="25" spans="1:6" x14ac:dyDescent="0.25">
      <c r="A25" s="27" t="s">
        <v>26</v>
      </c>
      <c r="B25" s="28"/>
      <c r="C25" s="13">
        <v>388</v>
      </c>
      <c r="D25" s="19" t="s">
        <v>43</v>
      </c>
      <c r="E25" s="16">
        <f>5.4*24*7.75</f>
        <v>1004.4000000000002</v>
      </c>
      <c r="F25" s="16">
        <f>E25*C25</f>
        <v>389707.20000000007</v>
      </c>
    </row>
    <row r="26" spans="1:6" x14ac:dyDescent="0.25">
      <c r="A26" s="10" t="s">
        <v>33</v>
      </c>
      <c r="B26" s="11"/>
      <c r="C26" s="13">
        <v>4</v>
      </c>
      <c r="D26" s="19" t="s">
        <v>41</v>
      </c>
      <c r="E26" s="16">
        <f>7*24*7.75</f>
        <v>1302</v>
      </c>
      <c r="F26" s="16">
        <f t="shared" ref="F26:F28" si="1">E26*C26</f>
        <v>5208</v>
      </c>
    </row>
    <row r="27" spans="1:6" x14ac:dyDescent="0.25">
      <c r="A27" s="10" t="s">
        <v>34</v>
      </c>
      <c r="B27" s="11"/>
      <c r="C27" s="13">
        <v>12</v>
      </c>
      <c r="D27" s="19" t="s">
        <v>35</v>
      </c>
      <c r="E27" s="16">
        <f>6*24*7.75</f>
        <v>1116</v>
      </c>
      <c r="F27" s="16">
        <f t="shared" si="1"/>
        <v>13392</v>
      </c>
    </row>
    <row r="28" spans="1:6" x14ac:dyDescent="0.25">
      <c r="A28" s="10" t="s">
        <v>40</v>
      </c>
      <c r="B28" s="11"/>
      <c r="C28" s="13">
        <v>4</v>
      </c>
      <c r="D28" s="19" t="s">
        <v>35</v>
      </c>
      <c r="E28" s="16">
        <f>6*24*7.75</f>
        <v>1116</v>
      </c>
      <c r="F28" s="16">
        <f t="shared" si="1"/>
        <v>4464</v>
      </c>
    </row>
    <row r="29" spans="1:6" ht="18" customHeight="1" x14ac:dyDescent="0.25">
      <c r="A29" s="21" t="s">
        <v>5</v>
      </c>
      <c r="B29" s="22"/>
      <c r="C29" s="23">
        <f>SUM(C23:C28)</f>
        <v>1180</v>
      </c>
      <c r="D29" s="24"/>
      <c r="E29" s="25"/>
      <c r="F29" s="17">
        <f>SUM(F23:F28)</f>
        <v>1454371.2000000002</v>
      </c>
    </row>
    <row r="30" spans="1:6" ht="18" customHeight="1" x14ac:dyDescent="0.25">
      <c r="A30" s="21" t="s">
        <v>36</v>
      </c>
      <c r="B30" s="22"/>
      <c r="C30" s="23">
        <f>C20+C29</f>
        <v>1310</v>
      </c>
      <c r="D30" s="24"/>
      <c r="E30" s="25"/>
      <c r="F30" s="17">
        <f>F20+F29</f>
        <v>1625321.2000000002</v>
      </c>
    </row>
    <row r="31" spans="1:6" ht="15" x14ac:dyDescent="0.25">
      <c r="A31" s="7"/>
      <c r="B31" s="7"/>
      <c r="C31" s="8"/>
      <c r="D31" s="8"/>
      <c r="E31" s="8"/>
      <c r="F31" s="9"/>
    </row>
    <row r="32" spans="1:6" ht="27.2" customHeight="1" x14ac:dyDescent="0.25">
      <c r="A32" s="26" t="s">
        <v>45</v>
      </c>
      <c r="B32" s="26"/>
      <c r="C32" s="26"/>
      <c r="D32" s="26"/>
      <c r="E32" s="26"/>
      <c r="F32" s="26"/>
    </row>
    <row r="33" spans="1:6" ht="15" x14ac:dyDescent="0.25">
      <c r="A33" s="2"/>
      <c r="B33" s="2"/>
      <c r="C33" s="2"/>
      <c r="D33" s="2"/>
      <c r="E33" s="2"/>
      <c r="F33" s="2"/>
    </row>
  </sheetData>
  <mergeCells count="12">
    <mergeCell ref="A24:B24"/>
    <mergeCell ref="A3:F3"/>
    <mergeCell ref="A20:B20"/>
    <mergeCell ref="A21:F21"/>
    <mergeCell ref="A22:B22"/>
    <mergeCell ref="A23:B23"/>
    <mergeCell ref="A30:B30"/>
    <mergeCell ref="C30:E30"/>
    <mergeCell ref="A32:F32"/>
    <mergeCell ref="A25:B25"/>
    <mergeCell ref="A29:B29"/>
    <mergeCell ref="C29:E29"/>
  </mergeCells>
  <pageMargins left="0.5" right="0.2" top="0.3" bottom="0.4" header="0.3" footer="0.3"/>
  <pageSetup paperSize="9" scale="98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2018-12-13T13:38:13Z</dcterms:modified>
</cp:coreProperties>
</file>